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66925"/>
  <mc:AlternateContent xmlns:mc="http://schemas.openxmlformats.org/markup-compatibility/2006">
    <mc:Choice Requires="x15">
      <x15ac:absPath xmlns:x15ac="http://schemas.microsoft.com/office/spreadsheetml/2010/11/ac" url="https://rkas.sharepoint.com/Kliendisuhted/ri ja halduslepingud/YLEP 2024/SOM/SOM/"/>
    </mc:Choice>
  </mc:AlternateContent>
  <xr:revisionPtr revIDLastSave="34" documentId="13_ncr:1_{48ACBFC0-87EC-4C9B-8378-9828B7A01149}" xr6:coauthVersionLast="47" xr6:coauthVersionMax="47" xr10:uidLastSave="{0DEEB238-767D-4A1A-8A93-8E0103068952}"/>
  <bookViews>
    <workbookView xWindow="38280" yWindow="-120" windowWidth="38640" windowHeight="21240" xr2:uid="{B221CA0F-910D-4DFF-80E1-B887D84357A4}"/>
  </bookViews>
  <sheets>
    <sheet name="Lisa 3"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1" l="1"/>
  <c r="F24" i="1"/>
  <c r="F14" i="1"/>
  <c r="F15" i="1"/>
  <c r="F16" i="1"/>
  <c r="F17" i="1"/>
  <c r="F18" i="1"/>
  <c r="F19" i="1"/>
  <c r="F20" i="1"/>
  <c r="F13" i="1"/>
  <c r="F31" i="1"/>
  <c r="F26" i="1" l="1"/>
  <c r="F27" i="1"/>
  <c r="F28" i="1"/>
  <c r="F29" i="1"/>
  <c r="E21" i="1" l="1"/>
  <c r="E32" i="1" l="1"/>
  <c r="F21" i="1" l="1"/>
  <c r="F32" i="1"/>
  <c r="E34" i="1"/>
  <c r="E35" i="1" s="1"/>
  <c r="E36" i="1" s="1"/>
  <c r="F34" i="1" l="1"/>
  <c r="F37" i="1" s="1"/>
  <c r="F35" i="1" l="1"/>
  <c r="F36" i="1" l="1"/>
  <c r="F38" i="1" s="1"/>
</calcChain>
</file>

<file path=xl/sharedStrings.xml><?xml version="1.0" encoding="utf-8"?>
<sst xmlns="http://schemas.openxmlformats.org/spreadsheetml/2006/main" count="61" uniqueCount="53">
  <si>
    <t>Lisa 3</t>
  </si>
  <si>
    <t>üürilepingule nr KPJ-4/2024-208</t>
  </si>
  <si>
    <t>Üür ja kõrvalteenuste tasu 01.01.2025 - 31.12.2025</t>
  </si>
  <si>
    <t>Üürnik</t>
  </si>
  <si>
    <t>Sotsiaalministeerium</t>
  </si>
  <si>
    <t>Üüripinna aadress</t>
  </si>
  <si>
    <t>Paju tn 2, Tartu linn</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</si>
  <si>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</si>
  <si>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</si>
  <si>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</si>
  <si>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</si>
  <si>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</si>
  <si>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</si>
  <si>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</si>
  <si>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</si>
  <si>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Netoüür</t>
  </si>
  <si>
    <r>
      <t>Indekseerimine* alates 01.01.2025</t>
    </r>
    <r>
      <rPr>
        <sz val="11"/>
        <color indexed="8"/>
        <rFont val="Times New Roman"/>
        <family val="1"/>
      </rPr>
      <t>.a, 31.dets THI, max 3% aastas</t>
    </r>
  </si>
  <si>
    <t>Kinnisvara haldamine (haldusteenus)</t>
  </si>
  <si>
    <t>Tehnohooldus</t>
  </si>
  <si>
    <t>Heakord (310, 320, 332-335, 339, 360)</t>
  </si>
  <si>
    <t>Remonttööd</t>
  </si>
  <si>
    <t>Omanikukohustused</t>
  </si>
  <si>
    <t>Tasu sisaldub netoüüris</t>
  </si>
  <si>
    <t>Tugiteenused (720)</t>
  </si>
  <si>
    <t>1 ainukasutuses parikimiskoht, tasu sisaldub netoüüris</t>
  </si>
  <si>
    <t>RKASi järelevalveteenus (110, 130, 150, 180, 190)</t>
  </si>
  <si>
    <t>RKAS järelevalvetasu</t>
  </si>
  <si>
    <t>ÜÜR KOKKU</t>
  </si>
  <si>
    <t>Kõrvalteenused ja kõrvalteenuste tasud</t>
  </si>
  <si>
    <t>Heakord (331, 332, 334, 335, 339, 340, 350)</t>
  </si>
  <si>
    <t>Teenuse hinna muutus</t>
  </si>
  <si>
    <t>Kõrvalteenuste eest tasumine tegelike kulude alusel, esitatud kulude prognoos</t>
  </si>
  <si>
    <t>Tarbimisteenused</t>
  </si>
  <si>
    <t>Elektrienergia</t>
  </si>
  <si>
    <t>Teenuse hinna, tarbimise muutus</t>
  </si>
  <si>
    <t>Küte (soojusenergia)</t>
  </si>
  <si>
    <t>Jahutus</t>
  </si>
  <si>
    <t>Vesi ja kanalisatsioon</t>
  </si>
  <si>
    <t>Kommunikatsiooniteenused</t>
  </si>
  <si>
    <t>Tasutakse 1 x aastas, ühekordse maksena, tegeliku kulu alusel. Tasu telefoniäpi eest uste avamiseks (2 kasutajat)</t>
  </si>
  <si>
    <t>Tugiteenused (710)</t>
  </si>
  <si>
    <t>Kõrvalteenuse eest tasumine tegelike kulude alusel, esitatud kulude prognoos</t>
  </si>
  <si>
    <t>KÕRVALTEENUSTE TASUD KOKKU</t>
  </si>
  <si>
    <t>Üür ja kõrvalteenuste tasud kokku ilma käibemaksuta (kuus)</t>
  </si>
  <si>
    <t>Käibemaks</t>
  </si>
  <si>
    <t>ÜÜR JA KÕRVALTEENUSTE TASUD KOOS KÄIBEMAKSUGA (kuus)</t>
  </si>
  <si>
    <t>ÜÜR JA KÕRVALTEENUSTE TASUD KÄIBEMAKSUTA (perioodil)</t>
  </si>
  <si>
    <t>12 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</si>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</sst>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6">
    <font>
      <sz val="11"/>
      <color theme="1"/>
      <name val="Calibri"/>
      <family val="2"/>
      <charset val="186"/>
      <scheme val="minor"/>
    </font>
    <font>
      <sz val="11"/>
      <color theme="1"/>
      <name val="Times New Roman"/>
      <family val="1"/>
    </font>
    <font>
      <b/>
      <sz val="11"/>
      <color theme="1"/>
      <name val="Times New Roman"/>
      <family val="1"/>
      <charset val="186"/>
    </font>
    <font>
      <b/>
      <sz val="14"/>
      <color theme="1"/>
      <name val="Times New Roman"/>
      <family val="1"/>
      <charset val="186"/>
    </font>
    <font>
      <b/>
      <sz val="11"/>
      <name val="Times New Roman"/>
      <family val="1"/>
    </font>
    <font>
      <b/>
      <sz val="11"/>
      <color theme="1"/>
      <name val="Times New Roman"/>
      <family val="1"/>
    </font>
    <font>
      <b/>
      <vertAlign val="superscript"/>
      <sz val="11"/>
      <color indexed="8"/>
      <name val="Times New Roman"/>
      <family val="1"/>
    </font>
    <font>
      <sz val="11"/>
      <color indexed="8"/>
      <name val="Times New Roman"/>
      <family val="1"/>
    </font>
    <font>
      <b/>
      <sz val="11"/>
      <color rgb="FFFF0000"/>
      <name val="Times New Roman"/>
      <family val="1"/>
    </font>
    <font>
      <b/>
      <sz val="11"/>
      <color theme="0" tint="-0.499984740745262"/>
      <name val="Times New Roman"/>
      <family val="1"/>
    </font>
    <font>
      <sz val="12"/>
      <color theme="1"/>
      <name val="Times New Roman"/>
      <family val="1"/>
    </font>
    <font>
      <i/>
      <sz val="10"/>
      <color theme="1"/>
      <name val="Times New Roman"/>
      <family val="1"/>
      <charset val="186"/>
    </font>
    <font>
      <i/>
      <sz val="11"/>
      <color theme="1"/>
      <name val="Times New Roman"/>
      <family val="1"/>
    </font>
    <font>
      <sz val="11"/>
      <name val="Times New Roman"/>
      <family val="1"/>
    </font>
    <font>
      <sz val="11"/>
      <color theme="1" tint="0.499984740745262"/>
      <name val="Times New Roman"/>
      <family val="1"/>
    </font>
    <font>
      <sz val="11"/>
      <color theme="0" tint="-0.499984740745262"/>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02">
    <xf numFmtId="0" fontId="0" fillId="0" borderId="0" xfId="0"/>
    <xf numFmtId="0" fontId="1" fillId="0" borderId="0" xfId="0" applyFont="1"/>
    <xf numFmtId="0" fontId="2" fillId="0" borderId="0" xfId="0" applyFont="1" applyAlignment="1">
      <alignment horizontal="right"/>
    </xf>
    <xf numFmtId="0" fontId="1" fillId="0" borderId="0" xfId="0" applyFont="1" applyAlignment="1">
      <alignment horizontal="right"/>
    </xf>
    <xf numFmtId="0" fontId="5" fillId="0" borderId="0" xfId="0" applyFont="1"/>
    <xf numFmtId="0" fontId="5" fillId="2" borderId="2" xfId="0" applyFont="1" applyFill="1" applyBorder="1" applyAlignment="1">
      <alignment horizontal="left"/>
    </xf>
    <xf numFmtId="0" fontId="5" fillId="2" borderId="3" xfId="0" applyFont="1" applyFill="1" applyBorder="1"/>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4" xfId="0" applyFont="1" applyFill="1" applyBorder="1" applyAlignment="1">
      <alignment horizontal="center" wrapText="1"/>
    </xf>
    <xf numFmtId="0" fontId="5" fillId="2" borderId="6" xfId="0" applyFont="1" applyFill="1" applyBorder="1" applyAlignment="1">
      <alignment horizontal="center"/>
    </xf>
    <xf numFmtId="0" fontId="1" fillId="0" borderId="7" xfId="0" applyFont="1" applyBorder="1" applyAlignment="1">
      <alignment horizontal="center"/>
    </xf>
    <xf numFmtId="0" fontId="1" fillId="0" borderId="8" xfId="0" applyFont="1" applyBorder="1"/>
    <xf numFmtId="0" fontId="1" fillId="0" borderId="10" xfId="0" applyFont="1" applyBorder="1" applyAlignment="1">
      <alignment horizontal="center"/>
    </xf>
    <xf numFmtId="0" fontId="1" fillId="0" borderId="14" xfId="0" applyFont="1" applyBorder="1"/>
    <xf numFmtId="0" fontId="1" fillId="0" borderId="15" xfId="0" applyFont="1" applyBorder="1"/>
    <xf numFmtId="0" fontId="1" fillId="0" borderId="1" xfId="0" applyFont="1" applyBorder="1"/>
    <xf numFmtId="0" fontId="5" fillId="2" borderId="7" xfId="0" applyFont="1" applyFill="1" applyBorder="1" applyAlignment="1">
      <alignment horizontal="center"/>
    </xf>
    <xf numFmtId="0" fontId="5" fillId="2" borderId="9" xfId="0" applyFont="1" applyFill="1" applyBorder="1"/>
    <xf numFmtId="4" fontId="5" fillId="2" borderId="10" xfId="0" applyNumberFormat="1" applyFont="1" applyFill="1" applyBorder="1" applyAlignment="1">
      <alignment horizontal="right"/>
    </xf>
    <xf numFmtId="0" fontId="1" fillId="2" borderId="13" xfId="0" applyFont="1" applyFill="1" applyBorder="1"/>
    <xf numFmtId="0" fontId="5" fillId="3" borderId="18" xfId="0" applyFont="1" applyFill="1" applyBorder="1" applyAlignment="1">
      <alignment horizontal="center"/>
    </xf>
    <xf numFmtId="0" fontId="5" fillId="3" borderId="0" xfId="0" applyFont="1" applyFill="1"/>
    <xf numFmtId="4" fontId="8" fillId="3" borderId="18" xfId="0" applyNumberFormat="1" applyFont="1" applyFill="1" applyBorder="1" applyAlignment="1">
      <alignment horizontal="right"/>
    </xf>
    <xf numFmtId="4" fontId="5" fillId="3" borderId="10" xfId="0" applyNumberFormat="1" applyFont="1" applyFill="1" applyBorder="1" applyAlignment="1">
      <alignment horizontal="right"/>
    </xf>
    <xf numFmtId="0" fontId="1" fillId="3" borderId="19" xfId="0" applyFont="1" applyFill="1" applyBorder="1"/>
    <xf numFmtId="0" fontId="5" fillId="2" borderId="7" xfId="0" applyFont="1" applyFill="1" applyBorder="1" applyAlignment="1">
      <alignment horizontal="left"/>
    </xf>
    <xf numFmtId="4" fontId="5" fillId="2" borderId="10" xfId="0" applyNumberFormat="1" applyFont="1" applyFill="1" applyBorder="1" applyAlignment="1">
      <alignment horizontal="center"/>
    </xf>
    <xf numFmtId="0" fontId="5" fillId="2" borderId="17" xfId="0" applyFont="1" applyFill="1" applyBorder="1" applyAlignment="1">
      <alignment horizontal="center" wrapText="1"/>
    </xf>
    <xf numFmtId="0" fontId="5" fillId="2" borderId="13" xfId="0" applyFont="1" applyFill="1" applyBorder="1" applyAlignment="1">
      <alignment horizontal="center"/>
    </xf>
    <xf numFmtId="4" fontId="1" fillId="0" borderId="12" xfId="0" applyNumberFormat="1" applyFont="1" applyBorder="1" applyAlignment="1">
      <alignment horizontal="center" vertical="center" wrapText="1"/>
    </xf>
    <xf numFmtId="4" fontId="1" fillId="0" borderId="10" xfId="0" applyNumberFormat="1" applyFont="1" applyBorder="1" applyAlignment="1">
      <alignment vertical="center" wrapText="1"/>
    </xf>
    <xf numFmtId="0" fontId="5" fillId="4" borderId="23" xfId="0" applyFont="1" applyFill="1" applyBorder="1" applyAlignment="1">
      <alignment horizontal="left"/>
    </xf>
    <xf numFmtId="0" fontId="5" fillId="4" borderId="24" xfId="0" applyFont="1" applyFill="1" applyBorder="1"/>
    <xf numFmtId="4" fontId="9" fillId="4" borderId="23" xfId="0" applyNumberFormat="1" applyFont="1" applyFill="1" applyBorder="1" applyAlignment="1">
      <alignment horizontal="right"/>
    </xf>
    <xf numFmtId="4" fontId="9" fillId="4" borderId="25" xfId="0" applyNumberFormat="1" applyFont="1" applyFill="1" applyBorder="1" applyAlignment="1">
      <alignment horizontal="right"/>
    </xf>
    <xf numFmtId="4" fontId="5" fillId="4" borderId="26" xfId="0" applyNumberFormat="1" applyFont="1" applyFill="1" applyBorder="1" applyAlignment="1">
      <alignment horizontal="right"/>
    </xf>
    <xf numFmtId="0" fontId="1" fillId="4" borderId="25" xfId="0" applyFont="1" applyFill="1" applyBorder="1"/>
    <xf numFmtId="0" fontId="5" fillId="0" borderId="0" xfId="0" applyFont="1" applyAlignment="1">
      <alignment horizontal="left"/>
    </xf>
    <xf numFmtId="4" fontId="5" fillId="0" borderId="18" xfId="0" applyNumberFormat="1" applyFont="1" applyBorder="1" applyAlignment="1">
      <alignment horizontal="right"/>
    </xf>
    <xf numFmtId="4" fontId="5" fillId="0" borderId="19" xfId="0" applyNumberFormat="1" applyFont="1" applyBorder="1" applyAlignment="1">
      <alignment horizontal="right"/>
    </xf>
    <xf numFmtId="4" fontId="5" fillId="0" borderId="0" xfId="0" applyNumberFormat="1" applyFont="1" applyAlignment="1">
      <alignment horizontal="right"/>
    </xf>
    <xf numFmtId="0" fontId="5" fillId="0" borderId="0" xfId="0" applyFont="1" applyAlignment="1">
      <alignment horizontal="left" wrapText="1"/>
    </xf>
    <xf numFmtId="9" fontId="4" fillId="0" borderId="0" xfId="0" applyNumberFormat="1" applyFont="1" applyAlignment="1">
      <alignment horizontal="left"/>
    </xf>
    <xf numFmtId="4" fontId="1" fillId="0" borderId="18" xfId="0" applyNumberFormat="1" applyFont="1" applyBorder="1"/>
    <xf numFmtId="4" fontId="5" fillId="0" borderId="18" xfId="0" applyNumberFormat="1" applyFont="1" applyBorder="1"/>
    <xf numFmtId="3" fontId="5" fillId="0" borderId="0" xfId="0" applyNumberFormat="1" applyFont="1" applyAlignment="1">
      <alignment horizontal="right"/>
    </xf>
    <xf numFmtId="4" fontId="5" fillId="0" borderId="0" xfId="0" applyNumberFormat="1" applyFont="1" applyAlignment="1">
      <alignment horizontal="left"/>
    </xf>
    <xf numFmtId="4" fontId="5" fillId="0" borderId="27" xfId="0" applyNumberFormat="1" applyFont="1" applyBorder="1"/>
    <xf numFmtId="4" fontId="4" fillId="0" borderId="28" xfId="0" applyNumberFormat="1" applyFont="1" applyBorder="1"/>
    <xf numFmtId="3" fontId="4" fillId="0" borderId="0" xfId="0" applyNumberFormat="1" applyFont="1"/>
    <xf numFmtId="4" fontId="4" fillId="0" borderId="0" xfId="0" applyNumberFormat="1" applyFont="1"/>
    <xf numFmtId="0" fontId="10" fillId="0" borderId="0" xfId="0" applyFont="1"/>
    <xf numFmtId="0" fontId="12" fillId="0" borderId="0" xfId="0" applyFont="1"/>
    <xf numFmtId="4" fontId="4" fillId="2" borderId="29" xfId="0" applyNumberFormat="1" applyFont="1" applyFill="1" applyBorder="1" applyAlignment="1">
      <alignment horizontal="right"/>
    </xf>
    <xf numFmtId="0" fontId="5" fillId="0" borderId="8" xfId="0" applyFont="1" applyBorder="1" applyAlignment="1">
      <alignment horizontal="right"/>
    </xf>
    <xf numFmtId="0" fontId="5" fillId="0" borderId="31" xfId="0" applyFont="1" applyBorder="1"/>
    <xf numFmtId="2" fontId="5" fillId="2" borderId="30" xfId="0" applyNumberFormat="1" applyFont="1" applyFill="1" applyBorder="1" applyAlignment="1">
      <alignment horizontal="right"/>
    </xf>
    <xf numFmtId="2" fontId="5" fillId="3" borderId="13" xfId="0" applyNumberFormat="1" applyFont="1" applyFill="1" applyBorder="1" applyAlignment="1">
      <alignment horizontal="right"/>
    </xf>
    <xf numFmtId="2" fontId="5" fillId="2" borderId="20" xfId="0" applyNumberFormat="1" applyFont="1" applyFill="1" applyBorder="1" applyAlignment="1">
      <alignment horizontal="center"/>
    </xf>
    <xf numFmtId="0" fontId="4" fillId="0" borderId="32" xfId="0" applyFont="1" applyBorder="1"/>
    <xf numFmtId="0" fontId="2" fillId="0" borderId="1" xfId="0" applyFont="1" applyBorder="1"/>
    <xf numFmtId="2" fontId="1" fillId="0" borderId="17" xfId="0" applyNumberFormat="1" applyFont="1" applyBorder="1"/>
    <xf numFmtId="2" fontId="1" fillId="0" borderId="20" xfId="0" applyNumberFormat="1" applyFont="1" applyBorder="1"/>
    <xf numFmtId="2" fontId="14" fillId="0" borderId="10" xfId="0" applyNumberFormat="1" applyFont="1" applyBorder="1"/>
    <xf numFmtId="2" fontId="14" fillId="0" borderId="31" xfId="0" applyNumberFormat="1" applyFont="1" applyBorder="1"/>
    <xf numFmtId="0" fontId="1" fillId="0" borderId="20" xfId="0" applyFont="1" applyBorder="1" applyAlignment="1">
      <alignment horizontal="center" wrapText="1"/>
    </xf>
    <xf numFmtId="0" fontId="1" fillId="0" borderId="13" xfId="0" applyFont="1" applyBorder="1" applyAlignment="1">
      <alignment horizontal="center" wrapText="1"/>
    </xf>
    <xf numFmtId="0" fontId="5" fillId="0" borderId="0" xfId="0" applyFont="1" applyAlignment="1">
      <alignment horizontal="right"/>
    </xf>
    <xf numFmtId="0" fontId="2" fillId="0" borderId="0" xfId="0" applyFont="1"/>
    <xf numFmtId="4" fontId="1" fillId="0" borderId="20" xfId="0" applyNumberFormat="1" applyFont="1" applyBorder="1" applyAlignment="1">
      <alignment horizontal="center" vertical="center" wrapText="1"/>
    </xf>
    <xf numFmtId="0" fontId="1" fillId="0" borderId="11" xfId="0" applyFont="1" applyBorder="1"/>
    <xf numFmtId="2" fontId="14" fillId="0" borderId="10" xfId="0" applyNumberFormat="1" applyFont="1" applyBorder="1" applyAlignment="1">
      <alignment horizontal="right"/>
    </xf>
    <xf numFmtId="164" fontId="2" fillId="0" borderId="1" xfId="0" applyNumberFormat="1" applyFont="1" applyBorder="1"/>
    <xf numFmtId="2" fontId="15" fillId="0" borderId="10" xfId="0" applyNumberFormat="1" applyFont="1" applyBorder="1"/>
    <xf numFmtId="2" fontId="15" fillId="0" borderId="31" xfId="0" applyNumberFormat="1" applyFont="1" applyBorder="1"/>
    <xf numFmtId="4" fontId="1" fillId="0" borderId="11" xfId="0" applyNumberFormat="1" applyFont="1" applyBorder="1" applyAlignment="1">
      <alignment horizontal="center" vertical="center" wrapText="1"/>
    </xf>
    <xf numFmtId="0" fontId="1" fillId="0" borderId="21" xfId="0" applyFont="1" applyBorder="1" applyAlignment="1">
      <alignment horizontal="center" wrapText="1"/>
    </xf>
    <xf numFmtId="0" fontId="1" fillId="0" borderId="22" xfId="0" applyFont="1" applyBorder="1" applyAlignment="1">
      <alignment horizontal="center" wrapText="1"/>
    </xf>
    <xf numFmtId="0" fontId="1" fillId="0" borderId="20" xfId="0" applyFont="1" applyBorder="1" applyAlignment="1">
      <alignment horizontal="center" wrapText="1"/>
    </xf>
    <xf numFmtId="0" fontId="1" fillId="0" borderId="15" xfId="0" applyFont="1" applyBorder="1" applyAlignment="1">
      <alignment horizontal="left"/>
    </xf>
    <xf numFmtId="0" fontId="1" fillId="0" borderId="30" xfId="0" applyFont="1" applyBorder="1" applyAlignment="1">
      <alignment horizontal="left"/>
    </xf>
    <xf numFmtId="0" fontId="11" fillId="0" borderId="0" xfId="0" applyFont="1" applyAlignment="1">
      <alignment horizontal="left" vertical="center" wrapText="1"/>
    </xf>
    <xf numFmtId="0" fontId="3" fillId="0" borderId="0" xfId="0" applyFont="1" applyAlignment="1">
      <alignment horizontal="center" wrapText="1"/>
    </xf>
    <xf numFmtId="0" fontId="5" fillId="0" borderId="0" xfId="0" applyFont="1" applyAlignment="1">
      <alignment horizontal="left" wrapText="1"/>
    </xf>
    <xf numFmtId="0" fontId="10" fillId="0" borderId="0" xfId="0" applyFont="1" applyAlignment="1">
      <alignment horizontal="left" wrapText="1"/>
    </xf>
    <xf numFmtId="4" fontId="1" fillId="0" borderId="12" xfId="0" applyNumberFormat="1" applyFont="1" applyBorder="1" applyAlignment="1">
      <alignment horizontal="center" vertical="center" wrapText="1"/>
    </xf>
    <xf numFmtId="4" fontId="1" fillId="0" borderId="16" xfId="0" applyNumberFormat="1" applyFont="1" applyBorder="1" applyAlignment="1">
      <alignment horizontal="center" vertical="center" wrapText="1"/>
    </xf>
    <xf numFmtId="4" fontId="1" fillId="0" borderId="17" xfId="0" applyNumberFormat="1" applyFont="1" applyBorder="1" applyAlignment="1">
      <alignment horizontal="center" vertical="center" wrapText="1"/>
    </xf>
    <xf numFmtId="0" fontId="1" fillId="0" borderId="8" xfId="0" applyFont="1" applyBorder="1" applyAlignment="1">
      <alignment horizontal="left"/>
    </xf>
    <xf numFmtId="0" fontId="1" fillId="0" borderId="13" xfId="0" applyFont="1" applyBorder="1" applyAlignment="1">
      <alignment horizontal="left"/>
    </xf>
    <xf numFmtId="4" fontId="1" fillId="0" borderId="21" xfId="0" applyNumberFormat="1" applyFont="1" applyBorder="1" applyAlignment="1">
      <alignment horizontal="center" vertical="center" wrapText="1"/>
    </xf>
    <xf numFmtId="4" fontId="1" fillId="0" borderId="22" xfId="0" applyNumberFormat="1" applyFont="1" applyBorder="1" applyAlignment="1">
      <alignment horizontal="center" vertical="center" wrapText="1"/>
    </xf>
    <xf numFmtId="4" fontId="1" fillId="0" borderId="20" xfId="0" applyNumberFormat="1" applyFont="1" applyBorder="1" applyAlignment="1">
      <alignment horizontal="center" vertical="center" wrapText="1"/>
    </xf>
    <xf numFmtId="0" fontId="14" fillId="0" borderId="7" xfId="0" applyFont="1" applyBorder="1" applyAlignment="1">
      <alignment horizontal="center"/>
    </xf>
    <xf numFmtId="0" fontId="14" fillId="0" borderId="13" xfId="0" applyFont="1" applyBorder="1" applyAlignment="1">
      <alignment horizontal="center"/>
    </xf>
    <xf numFmtId="0" fontId="13" fillId="0" borderId="1" xfId="0" applyFont="1" applyBorder="1" applyAlignment="1"/>
    <xf numFmtId="0" fontId="13" fillId="0" borderId="8" xfId="0" applyFont="1" applyBorder="1" applyAlignment="1"/>
    <xf numFmtId="0" fontId="1" fillId="0" borderId="1" xfId="0" applyFont="1" applyBorder="1" applyAlignment="1"/>
    <xf numFmtId="0" fontId="1" fillId="0" borderId="8" xfId="0" applyFont="1" applyBorder="1" applyAlignment="1"/>
    <xf numFmtId="0" fontId="13" fillId="0" borderId="9" xfId="0" applyFont="1" applyBorder="1" applyAlignment="1"/>
    <xf numFmtId="0" fontId="1" fillId="0" borderId="9" xfId="0" applyFont="1" applyBorder="1" applyAlignment="1"/>
  </cellXfs>
  <cellStyles count="1">
    <cellStyle name="Normal" xfId="0" builtinId="0"/>
  </cellStyles>
  <dxfs count="0"/>
  <tableStyles count="1" defaultTableStyle="TableStyleMedium2" defaultPivotStyle="PivotStyleLight16">
    <tableStyle name="Invisible" pivot="0" table="0" count="0" xr9:uid="{90E39FDF-131E-47C0-93FB-8CD3EB37545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2ECFA-E8CE-4265-BA3F-EFD0A4AFF3AE}">
  <sheetPr>
    <outlinePr applyStyles="1" summaryRight="0"/>
  </sheetPr>
  <dimension ref="A1:H46"/>
  <sheetViews>
    <sheetView tabSelected="1" workbookViewId="0">
      <selection activeCell="B2" sqref="B2"/>
    </sheetView>
  </sheetViews>
  <sheetFormatPr defaultColWidth="9.140625" defaultRowHeight="15"/>
  <cols>
    <col min="1" max="1" width="1.85546875" style="1" customWidth="1"/>
    <col min="2" max="2" width="7.7109375" style="1" customWidth="1"/>
    <col min="3" max="3" width="7.85546875" style="1" customWidth="1"/>
    <col min="4" max="4" width="59" style="1" customWidth="1"/>
    <col min="5" max="6" width="18" style="1" customWidth="1"/>
    <col min="7" max="7" width="28.5703125" style="1" customWidth="1"/>
    <col min="8" max="8" width="46.7109375" style="1" customWidth="1"/>
    <col min="9" max="16384" width="9.140625" style="1"/>
  </cols>
  <sheetData>
    <row r="1" spans="1:8">
      <c r="H1" s="2" t="s">
        <v>0</v>
      </c>
    </row>
    <row r="2" spans="1:8" ht="15" customHeight="1">
      <c r="H2" s="2" t="s">
        <v>1</v>
      </c>
    </row>
    <row r="3" spans="1:8" ht="15" customHeight="1"/>
    <row r="4" spans="1:8" ht="18.75" customHeight="1">
      <c r="A4" s="83" t="s">
        <v>2</v>
      </c>
      <c r="B4" s="83"/>
      <c r="C4" s="83"/>
      <c r="D4" s="83"/>
      <c r="E4" s="83"/>
      <c r="F4" s="83"/>
      <c r="G4" s="83"/>
      <c r="H4" s="83"/>
    </row>
    <row r="5" spans="1:8" ht="16.5" customHeight="1"/>
    <row r="6" spans="1:8">
      <c r="C6" s="3" t="s">
        <v>3</v>
      </c>
      <c r="D6" s="60" t="s">
        <v>4</v>
      </c>
    </row>
    <row r="7" spans="1:8">
      <c r="C7" s="3" t="s">
        <v>5</v>
      </c>
      <c r="D7" s="61" t="s">
        <v>6</v>
      </c>
    </row>
    <row r="9" spans="1:8" ht="17.25">
      <c r="D9" s="55" t="s">
        <v>7</v>
      </c>
      <c r="E9" s="73">
        <v>41.82</v>
      </c>
      <c r="F9" s="56" t="s">
        <v>8</v>
      </c>
    </row>
    <row r="10" spans="1:8" ht="17.25">
      <c r="D10" s="55" t="s">
        <v>9</v>
      </c>
      <c r="E10" s="61">
        <v>3696</v>
      </c>
      <c r="F10" s="56" t="s">
        <v>8</v>
      </c>
    </row>
    <row r="11" spans="1:8" ht="15.75" thickBot="1">
      <c r="D11" s="68"/>
      <c r="E11" s="69"/>
      <c r="F11" s="4"/>
    </row>
    <row r="12" spans="1:8" ht="17.25">
      <c r="B12" s="5" t="s">
        <v>10</v>
      </c>
      <c r="C12" s="6"/>
      <c r="D12" s="6"/>
      <c r="E12" s="7" t="s">
        <v>11</v>
      </c>
      <c r="F12" s="8" t="s">
        <v>12</v>
      </c>
      <c r="G12" s="9" t="s">
        <v>13</v>
      </c>
      <c r="H12" s="10" t="s">
        <v>14</v>
      </c>
    </row>
    <row r="13" spans="1:8" ht="15" customHeight="1">
      <c r="B13" s="11"/>
      <c r="C13" s="89" t="s">
        <v>15</v>
      </c>
      <c r="D13" s="90"/>
      <c r="E13" s="62">
        <v>16.995000000000001</v>
      </c>
      <c r="F13" s="63">
        <f>E13*$E$9</f>
        <v>710.73090000000002</v>
      </c>
      <c r="G13" s="86" t="s">
        <v>16</v>
      </c>
      <c r="H13" s="77"/>
    </row>
    <row r="14" spans="1:8" ht="15" customHeight="1">
      <c r="B14" s="13">
        <v>100</v>
      </c>
      <c r="C14" s="14" t="s">
        <v>17</v>
      </c>
      <c r="D14" s="15"/>
      <c r="E14" s="62">
        <v>0.50471001458434617</v>
      </c>
      <c r="F14" s="63">
        <f t="shared" ref="F14:F20" si="0">E14*$E$9</f>
        <v>21.106972809917355</v>
      </c>
      <c r="G14" s="87"/>
      <c r="H14" s="78"/>
    </row>
    <row r="15" spans="1:8" ht="15" customHeight="1">
      <c r="B15" s="13">
        <v>200</v>
      </c>
      <c r="C15" s="16" t="s">
        <v>18</v>
      </c>
      <c r="D15" s="12"/>
      <c r="E15" s="62">
        <v>0.67978998541565383</v>
      </c>
      <c r="F15" s="63">
        <f t="shared" si="0"/>
        <v>28.428817190082643</v>
      </c>
      <c r="G15" s="87"/>
      <c r="H15" s="78"/>
    </row>
    <row r="16" spans="1:8" ht="15" customHeight="1">
      <c r="B16" s="13">
        <v>300</v>
      </c>
      <c r="C16" s="96" t="s">
        <v>19</v>
      </c>
      <c r="D16" s="97"/>
      <c r="E16" s="62">
        <v>0.36049999999999999</v>
      </c>
      <c r="F16" s="63">
        <f t="shared" si="0"/>
        <v>15.07611</v>
      </c>
      <c r="G16" s="87"/>
      <c r="H16" s="78"/>
    </row>
    <row r="17" spans="2:8" ht="15" customHeight="1">
      <c r="B17" s="13">
        <v>400</v>
      </c>
      <c r="C17" s="98" t="s">
        <v>20</v>
      </c>
      <c r="D17" s="99"/>
      <c r="E17" s="62">
        <v>0.25750000000000001</v>
      </c>
      <c r="F17" s="63">
        <f t="shared" si="0"/>
        <v>10.768650000000001</v>
      </c>
      <c r="G17" s="87"/>
      <c r="H17" s="79"/>
    </row>
    <row r="18" spans="2:8" ht="15" customHeight="1">
      <c r="B18" s="13">
        <v>500</v>
      </c>
      <c r="C18" s="16" t="s">
        <v>21</v>
      </c>
      <c r="D18" s="12"/>
      <c r="E18" s="62">
        <v>0</v>
      </c>
      <c r="F18" s="63">
        <f t="shared" si="0"/>
        <v>0</v>
      </c>
      <c r="G18" s="87"/>
      <c r="H18" s="67" t="s">
        <v>22</v>
      </c>
    </row>
    <row r="19" spans="2:8" ht="15" customHeight="1">
      <c r="B19" s="13">
        <v>700</v>
      </c>
      <c r="C19" s="98" t="s">
        <v>23</v>
      </c>
      <c r="D19" s="99"/>
      <c r="E19" s="62">
        <v>0</v>
      </c>
      <c r="F19" s="63">
        <f t="shared" si="0"/>
        <v>0</v>
      </c>
      <c r="G19" s="87"/>
      <c r="H19" s="67" t="s">
        <v>24</v>
      </c>
    </row>
    <row r="20" spans="2:8" ht="15" customHeight="1">
      <c r="B20" s="13">
        <v>100</v>
      </c>
      <c r="C20" s="80" t="s">
        <v>25</v>
      </c>
      <c r="D20" s="81"/>
      <c r="E20" s="62">
        <v>0.39557608167233838</v>
      </c>
      <c r="F20" s="63">
        <f t="shared" si="0"/>
        <v>16.542991735537193</v>
      </c>
      <c r="G20" s="88"/>
      <c r="H20" s="66" t="s">
        <v>26</v>
      </c>
    </row>
    <row r="21" spans="2:8">
      <c r="B21" s="17"/>
      <c r="C21" s="18" t="s">
        <v>27</v>
      </c>
      <c r="D21" s="18"/>
      <c r="E21" s="54">
        <f>SUM(E13:E20)</f>
        <v>19.193076081672338</v>
      </c>
      <c r="F21" s="57">
        <f>SUM(F13:F20)</f>
        <v>802.65444173553715</v>
      </c>
      <c r="G21" s="19"/>
      <c r="H21" s="20"/>
    </row>
    <row r="22" spans="2:8">
      <c r="B22" s="21"/>
      <c r="C22" s="22"/>
      <c r="D22" s="22"/>
      <c r="E22" s="23"/>
      <c r="F22" s="58"/>
      <c r="G22" s="24"/>
      <c r="H22" s="25"/>
    </row>
    <row r="23" spans="2:8" ht="17.25">
      <c r="B23" s="26" t="s">
        <v>28</v>
      </c>
      <c r="C23" s="18"/>
      <c r="D23" s="18"/>
      <c r="E23" s="27" t="s">
        <v>11</v>
      </c>
      <c r="F23" s="59" t="s">
        <v>12</v>
      </c>
      <c r="G23" s="28" t="s">
        <v>13</v>
      </c>
      <c r="H23" s="29" t="s">
        <v>14</v>
      </c>
    </row>
    <row r="24" spans="2:8" ht="15" customHeight="1">
      <c r="B24" s="13">
        <v>300</v>
      </c>
      <c r="C24" s="97" t="s">
        <v>29</v>
      </c>
      <c r="D24" s="100"/>
      <c r="E24" s="64">
        <v>2.074137093</v>
      </c>
      <c r="F24" s="65">
        <f>E24*$E$9</f>
        <v>86.74041322926</v>
      </c>
      <c r="G24" s="30" t="s">
        <v>30</v>
      </c>
      <c r="H24" s="91" t="s">
        <v>31</v>
      </c>
    </row>
    <row r="25" spans="2:8" ht="15" customHeight="1">
      <c r="B25" s="13">
        <v>600</v>
      </c>
      <c r="C25" s="16" t="s">
        <v>32</v>
      </c>
      <c r="D25" s="12"/>
      <c r="E25" s="94"/>
      <c r="F25" s="95"/>
      <c r="G25" s="31"/>
      <c r="H25" s="92"/>
    </row>
    <row r="26" spans="2:8" ht="15" customHeight="1">
      <c r="B26" s="13"/>
      <c r="C26" s="16">
        <v>610</v>
      </c>
      <c r="D26" s="12" t="s">
        <v>33</v>
      </c>
      <c r="E26" s="64">
        <v>0.75210529087668121</v>
      </c>
      <c r="F26" s="65">
        <f t="shared" ref="F26:F31" si="1">E26*$E$9</f>
        <v>31.45304326446281</v>
      </c>
      <c r="G26" s="86" t="s">
        <v>34</v>
      </c>
      <c r="H26" s="92"/>
    </row>
    <row r="27" spans="2:8">
      <c r="B27" s="13"/>
      <c r="C27" s="16">
        <v>620</v>
      </c>
      <c r="D27" s="12" t="s">
        <v>35</v>
      </c>
      <c r="E27" s="64">
        <v>0.36515838194782058</v>
      </c>
      <c r="F27" s="65">
        <f t="shared" si="1"/>
        <v>15.270923533057857</v>
      </c>
      <c r="G27" s="87"/>
      <c r="H27" s="92"/>
    </row>
    <row r="28" spans="2:8">
      <c r="B28" s="13"/>
      <c r="C28" s="16">
        <v>620</v>
      </c>
      <c r="D28" s="12" t="s">
        <v>36</v>
      </c>
      <c r="E28" s="74">
        <v>0.48</v>
      </c>
      <c r="F28" s="75">
        <f t="shared" si="1"/>
        <v>20.073599999999999</v>
      </c>
      <c r="G28" s="87"/>
      <c r="H28" s="92"/>
    </row>
    <row r="29" spans="2:8">
      <c r="B29" s="13"/>
      <c r="C29" s="16">
        <v>630</v>
      </c>
      <c r="D29" s="12" t="s">
        <v>37</v>
      </c>
      <c r="E29" s="72">
        <v>0.06</v>
      </c>
      <c r="F29" s="65">
        <f t="shared" si="1"/>
        <v>2.5091999999999999</v>
      </c>
      <c r="G29" s="88"/>
      <c r="H29" s="93"/>
    </row>
    <row r="30" spans="2:8" ht="45">
      <c r="B30" s="13"/>
      <c r="C30" s="12">
        <v>640</v>
      </c>
      <c r="D30" s="71" t="s">
        <v>38</v>
      </c>
      <c r="E30" s="64">
        <f>F30/E9</f>
        <v>2.0723736649131196E-2</v>
      </c>
      <c r="F30" s="65">
        <v>0.8666666666666667</v>
      </c>
      <c r="G30" s="86" t="s">
        <v>30</v>
      </c>
      <c r="H30" s="76" t="s">
        <v>39</v>
      </c>
    </row>
    <row r="31" spans="2:8" ht="30" customHeight="1">
      <c r="B31" s="13">
        <v>700</v>
      </c>
      <c r="C31" s="99" t="s">
        <v>40</v>
      </c>
      <c r="D31" s="101"/>
      <c r="E31" s="64">
        <v>3.5999999999999997E-2</v>
      </c>
      <c r="F31" s="65">
        <f t="shared" si="1"/>
        <v>1.50552</v>
      </c>
      <c r="G31" s="88"/>
      <c r="H31" s="70" t="s">
        <v>41</v>
      </c>
    </row>
    <row r="32" spans="2:8" ht="15.75" thickBot="1">
      <c r="B32" s="32"/>
      <c r="C32" s="33" t="s">
        <v>42</v>
      </c>
      <c r="D32" s="33"/>
      <c r="E32" s="34">
        <f>SUM(E24:E31)</f>
        <v>3.7881245024736332</v>
      </c>
      <c r="F32" s="35">
        <f>SUM(F24:F31)</f>
        <v>158.41936669344733</v>
      </c>
      <c r="G32" s="36"/>
      <c r="H32" s="37"/>
    </row>
    <row r="33" spans="2:8" ht="17.25" customHeight="1">
      <c r="B33" s="38"/>
      <c r="C33" s="4"/>
      <c r="D33" s="4"/>
      <c r="E33" s="39"/>
      <c r="F33" s="40"/>
      <c r="G33" s="41"/>
    </row>
    <row r="34" spans="2:8">
      <c r="B34" s="84" t="s">
        <v>43</v>
      </c>
      <c r="C34" s="84"/>
      <c r="D34" s="84"/>
      <c r="E34" s="39">
        <f>E32+E21</f>
        <v>22.98120058414597</v>
      </c>
      <c r="F34" s="40">
        <f>F32+F21</f>
        <v>961.07380842898442</v>
      </c>
      <c r="G34" s="41"/>
    </row>
    <row r="35" spans="2:8">
      <c r="B35" s="38" t="s">
        <v>44</v>
      </c>
      <c r="C35" s="42"/>
      <c r="D35" s="43">
        <v>0.22</v>
      </c>
      <c r="E35" s="44">
        <f>E34*D35</f>
        <v>5.0558641285121135</v>
      </c>
      <c r="F35" s="40">
        <f>F34*D35</f>
        <v>211.43623785437657</v>
      </c>
    </row>
    <row r="36" spans="2:8">
      <c r="B36" s="4" t="s">
        <v>45</v>
      </c>
      <c r="C36" s="4"/>
      <c r="D36" s="4"/>
      <c r="E36" s="45">
        <f>E35+E34</f>
        <v>28.037064712658083</v>
      </c>
      <c r="F36" s="40">
        <f>F35+F34</f>
        <v>1172.5100462833609</v>
      </c>
      <c r="G36" s="41"/>
    </row>
    <row r="37" spans="2:8">
      <c r="B37" s="4" t="s">
        <v>46</v>
      </c>
      <c r="C37" s="4"/>
      <c r="D37" s="4"/>
      <c r="E37" s="45" t="s">
        <v>47</v>
      </c>
      <c r="F37" s="40">
        <f>F34*12</f>
        <v>11532.885701147814</v>
      </c>
      <c r="G37" s="46"/>
      <c r="H37" s="47"/>
    </row>
    <row r="38" spans="2:8" ht="15.75" thickBot="1">
      <c r="B38" s="4" t="s">
        <v>48</v>
      </c>
      <c r="C38" s="4"/>
      <c r="D38" s="4"/>
      <c r="E38" s="48" t="s">
        <v>47</v>
      </c>
      <c r="F38" s="49">
        <f>F36*12</f>
        <v>14070.120555400332</v>
      </c>
      <c r="G38" s="50"/>
      <c r="H38" s="51"/>
    </row>
    <row r="39" spans="2:8" ht="15.75">
      <c r="B39" s="85"/>
      <c r="C39" s="85"/>
      <c r="D39" s="85"/>
      <c r="E39" s="85"/>
      <c r="F39" s="85"/>
    </row>
    <row r="40" spans="2:8" ht="51" customHeight="1">
      <c r="B40" s="82" t="s">
        <v>49</v>
      </c>
      <c r="C40" s="82"/>
      <c r="D40" s="82"/>
      <c r="E40" s="82"/>
      <c r="F40" s="82"/>
      <c r="G40" s="82"/>
      <c r="H40" s="82"/>
    </row>
    <row r="41" spans="2:8" ht="15.75">
      <c r="B41" s="52"/>
      <c r="C41" s="52"/>
      <c r="D41" s="52"/>
      <c r="E41" s="52"/>
      <c r="F41" s="52"/>
    </row>
    <row r="42" spans="2:8" ht="15.75">
      <c r="B42" s="52"/>
      <c r="C42" s="52"/>
      <c r="D42" s="52"/>
      <c r="E42" s="52"/>
      <c r="F42" s="52"/>
    </row>
    <row r="43" spans="2:8">
      <c r="B43" s="4" t="s">
        <v>50</v>
      </c>
      <c r="C43" s="4"/>
      <c r="D43" s="4"/>
      <c r="E43" s="4" t="s">
        <v>51</v>
      </c>
    </row>
    <row r="45" spans="2:8">
      <c r="B45" s="53" t="s">
        <v>52</v>
      </c>
      <c r="C45" s="53"/>
      <c r="D45" s="53"/>
      <c r="E45" s="53" t="s">
        <v>52</v>
      </c>
      <c r="F45" s="53"/>
    </row>
    <row r="46" spans="2:8" ht="15.75">
      <c r="B46" s="52"/>
      <c r="C46" s="52"/>
      <c r="D46" s="52"/>
      <c r="E46" s="52"/>
      <c r="F46" s="52"/>
    </row>
  </sheetData>
  <mergeCells count="17">
    <mergeCell ref="E25:F25"/>
    <mergeCell ref="H13:H17"/>
    <mergeCell ref="C20:D20"/>
    <mergeCell ref="B40:H40"/>
    <mergeCell ref="A4:H4"/>
    <mergeCell ref="B34:D34"/>
    <mergeCell ref="B39:F39"/>
    <mergeCell ref="G26:G29"/>
    <mergeCell ref="C13:D13"/>
    <mergeCell ref="G13:G20"/>
    <mergeCell ref="H24:H29"/>
    <mergeCell ref="G30:G31"/>
    <mergeCell ref="C16:D16"/>
    <mergeCell ref="C17:D17"/>
    <mergeCell ref="C19:D19"/>
    <mergeCell ref="C24:D24"/>
    <mergeCell ref="C31:D3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5F25KTUSNP4X-205032580-160859</_dlc_DocId>
    <_dlc_DocIdUrl xmlns="d65e48b5-f38d-431e-9b4f-47403bf4583f">
      <Url>https://rkas.sharepoint.com/Kliendisuhted/_layouts/15/DocIdRedir.aspx?ID=5F25KTUSNP4X-205032580-160859</Url>
      <Description>5F25KTUSNP4X-205032580-160859</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4AA9F3-807F-4BA2-B55E-CE4EC7DC9C74}"/>
</file>

<file path=customXml/itemProps2.xml><?xml version="1.0" encoding="utf-8"?>
<ds:datastoreItem xmlns:ds="http://schemas.openxmlformats.org/officeDocument/2006/customXml" ds:itemID="{FD3921E7-D91E-4150-8328-002E4A3D7950}"/>
</file>

<file path=customXml/itemProps3.xml><?xml version="1.0" encoding="utf-8"?>
<ds:datastoreItem xmlns:ds="http://schemas.openxmlformats.org/officeDocument/2006/customXml" ds:itemID="{AFC39133-A6D8-4514-B838-AEBC511D3392}"/>
</file>

<file path=customXml/itemProps4.xml><?xml version="1.0" encoding="utf-8"?>
<ds:datastoreItem xmlns:ds="http://schemas.openxmlformats.org/officeDocument/2006/customXml" ds:itemID="{3B26DDE6-C489-420A-A8E7-52C3948CC33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 Vahar</dc:creator>
  <cp:keywords/>
  <dc:description/>
  <cp:lastModifiedBy>Kadi Adson</cp:lastModifiedBy>
  <cp:revision/>
  <dcterms:created xsi:type="dcterms:W3CDTF">2021-04-30T06:58:07Z</dcterms:created>
  <dcterms:modified xsi:type="dcterms:W3CDTF">2024-12-04T12:27:41Z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MediaServiceImageTags">
    <vt:lpwstr/>
  </property>
  <property fmtid="{D5CDD505-2E9C-101B-9397-08002B2CF9AE}" pid="4" name="_dlc_DocIdItemGuid">
    <vt:lpwstr>4f4771c3-fd81-4d96-b7bf-5bfc2b07ab8f</vt:lpwstr>
  </property>
</Properties>
</file>